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0" yWindow="2736" windowWidth="15180" windowHeight="4248" firstSheet="1" activeTab="1"/>
  </bookViews>
  <sheets>
    <sheet name="для Лизы" sheetId="1" r:id="rId1"/>
    <sheet name="переч 14-16г" sheetId="2" r:id="rId2"/>
    <sheet name="перечень" sheetId="3" r:id="rId3"/>
  </sheets>
  <externalReferences>
    <externalReference r:id="rId6"/>
  </externalReferences>
  <definedNames>
    <definedName name="_xlnm.Print_Area" localSheetId="1">'переч 14-16г'!$A$1:$J$31</definedName>
    <definedName name="_xlnm.Print_Area" localSheetId="2">'/Documents and Settings\РАИСА ВАСИЛЬЕВНА\Мои документы\[план на 13 год.xls]Лист1'!$A$1:$K$58</definedName>
  </definedNames>
  <calcPr fullCalcOnLoad="1"/>
</workbook>
</file>

<file path=xl/sharedStrings.xml><?xml version="1.0" encoding="utf-8"?>
<sst xmlns="http://schemas.openxmlformats.org/spreadsheetml/2006/main" count="126" uniqueCount="82">
  <si>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</si>
  <si>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</si>
  <si>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</si>
  <si>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</si>
  <si>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</si>
  <si>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</si>
  <si>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</si>
  <si>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</si>
  <si>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</si>
  <si>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</si>
  <si>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</si>
  <si>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</si>
  <si>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</si>
  <si>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</si>
  <si>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</si>
  <si>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</si>
  <si>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</si>
  <si>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</si>
  <si>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</si>
  <si>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</si>
  <si>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</si>
  <si>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</si>
  <si>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</si>
  <si>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</si>
  <si>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</si>
  <si>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</si>
  <si>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</si>
  <si>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</si>
  <si>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</si>
  <si>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</si>
  <si>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</si>
  <si>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</si>
  <si>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</si>
  <si>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</si>
  <si>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</si>
  <si>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</si>
  <si>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</si>
  <si>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</si>
  <si>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</si>
  <si>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</si>
  <si>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</si>
  <si>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</si>
  <si>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</si>
  <si>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</si>
  <si>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</si>
  <si>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</si>
  <si>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</si>
  <si>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</si>
  <si>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</si>
  <si>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</si>
  <si>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</si>
  <si>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</si>
  <si>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>тел.: 593-86-96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</si>
  <si>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</si>
  <si>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</si>
  <si>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</si>
  <si>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</si>
  <si>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</si>
  <si>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</si>
  <si>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2014-2015гг.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</si>
  <si>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</si>
  <si>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</si>
  <si>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</si>
  <si>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</si>
  <si>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</si>
  <si>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</si>
  <si>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</si>
  <si>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исп. Муратова И. Р.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</si>
  <si>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</si>
  <si>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</si>
  <si>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</si>
  <si>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</si>
  <si>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</si>
  <si>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</si>
  <si>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1,76 км повысит безопасность движения транспорта, передвижения пешеходов в вечернее и ночное время суток.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</si>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</sst>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3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40;&#1048;&#1057;&#1040;%20&#1042;&#1040;&#1057;&#1048;&#1051;&#1068;&#1045;&#1042;&#1053;&#1040;\&#1052;&#1086;&#1080;%20&#1076;&#1086;&#1082;&#1091;&#1084;&#1077;&#1085;&#1090;&#1099;\&#1087;&#1083;&#1072;&#1085;%20&#1085;&#1072;%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E1" t="str">
            <v>справка-план на 2013 год</v>
          </cell>
        </row>
        <row r="3">
          <cell r="B3" t="str">
            <v>ПЕРЕЧЕНЬ МЕРОПРИЯТИЙ ПО РЕАЛИЗАЦИИ ДОЛГОСРОЧНОЙ ЦЕЛЕВОЙ ПРОГРАММЫ</v>
          </cell>
        </row>
        <row r="4">
          <cell r="A4" t="str">
            <v> "Проектирование, реконструкция и строительство инженерных сетей и сооружений в сфере ЖКХ МО Сертолово Ленинградской области в 2011-2013 гг."</v>
          </cell>
        </row>
        <row r="7">
          <cell r="A7" t="str">
            <v>№ п/п</v>
          </cell>
          <cell r="B7" t="str">
            <v>Наименование мероприятия</v>
          </cell>
          <cell r="C7" t="str">
            <v>Источники финансирования</v>
          </cell>
          <cell r="D7" t="str">
            <v>сметная стоимость , тыс руб </v>
          </cell>
          <cell r="E7" t="str">
            <v>Срок исполнения</v>
          </cell>
          <cell r="F7" t="str">
            <v>Всего (тыс. руб.)</v>
          </cell>
          <cell r="G7" t="str">
            <v>Объем финансирования по годам (тыс. руб.)</v>
          </cell>
          <cell r="J7" t="str">
            <v>Ответственный за выполнение мероприятия</v>
          </cell>
          <cell r="K7" t="str">
            <v>Ожидаемый результат</v>
          </cell>
        </row>
        <row r="8">
          <cell r="G8" t="str">
            <v>2011г.</v>
          </cell>
          <cell r="H8" t="str">
            <v>2012г.</v>
          </cell>
          <cell r="I8" t="str">
            <v>2013г.</v>
          </cell>
        </row>
        <row r="9">
          <cell r="A9">
            <v>1</v>
          </cell>
          <cell r="B9">
            <v>2</v>
          </cell>
          <cell r="C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</row>
        <row r="10">
          <cell r="A10" t="str">
            <v>Задача 1. Организация  и выполнение работ по проектированию и строительству двухтрубной системы  ГВС </v>
          </cell>
        </row>
        <row r="11">
          <cell r="A11" t="str">
            <v>1.2.</v>
          </cell>
          <cell r="B11" t="str">
            <v>Строительство двухтрубной системы ГВС  по адресу: ул. Заречная, ул. Ветеранов,  ул.Школьная </v>
          </cell>
          <cell r="C11" t="str">
            <v>Бюджет МО Сертолово</v>
          </cell>
          <cell r="D11">
            <v>60149.7</v>
          </cell>
          <cell r="E11" t="str">
            <v>2013г.</v>
          </cell>
          <cell r="F11">
            <v>17699.1</v>
          </cell>
          <cell r="I11">
            <v>17699.1</v>
          </cell>
          <cell r="J11" t="str">
            <v>Сертоловское МУ "Оказание услуг "Развитие"      </v>
          </cell>
          <cell r="K11" t="str">
            <v> Строительство  двухтрубной системы ГВС протяженностью трубопроводов 3358,0 п.м.   3817пм </v>
          </cell>
        </row>
        <row r="12">
          <cell r="B12" t="str">
            <v>Итого по задаче 1:</v>
          </cell>
        </row>
        <row r="13">
          <cell r="A13" t="str">
            <v>Задача 3. Организация  и выполнение работ попроектированию и строительству сетей и сооружений водоснабжения и  водоотведения </v>
          </cell>
        </row>
        <row r="14">
          <cell r="A14" t="str">
            <v>3.1.</v>
          </cell>
          <cell r="B14" t="str">
            <v>Строительство КНС и напорных канализационных коллекторов от мкр.Черная Речка до ГКНС в г.Сертолово</v>
          </cell>
          <cell r="C14" t="str">
            <v>Всего, в т.ч. по источникам:</v>
          </cell>
          <cell r="D14" t="str">
            <v>70004   общая длина 3817м</v>
          </cell>
          <cell r="E14" t="str">
            <v>2013гг.</v>
          </cell>
          <cell r="F14">
            <v>24364</v>
          </cell>
          <cell r="G14">
            <v>0</v>
          </cell>
          <cell r="H14">
            <v>0</v>
          </cell>
          <cell r="I14">
            <v>24364</v>
          </cell>
          <cell r="J14" t="str">
            <v>Сертоловское муниципальное учреждение «Оказание услуг «Развитие»</v>
          </cell>
          <cell r="K14" t="str">
            <v>В 2013 году строительство КНС производительностью 3000 м3 в сутки в мкр. Черная Речка и напорных канализационных коллекторов протяженностью 3460, п.м. В 2014 году окончательное строительство 3794,55 п.м.</v>
          </cell>
        </row>
        <row r="15">
          <cell r="C15" t="str">
            <v>Бюджет ЛО</v>
          </cell>
          <cell r="F15">
            <v>13032</v>
          </cell>
          <cell r="H15">
            <v>0</v>
          </cell>
          <cell r="I15">
            <v>13032</v>
          </cell>
        </row>
        <row r="16">
          <cell r="C16" t="str">
            <v>Бюджет МО Сертолово</v>
          </cell>
          <cell r="F16">
            <v>11332</v>
          </cell>
          <cell r="H16">
            <v>0</v>
          </cell>
          <cell r="I16">
            <v>11332</v>
          </cell>
        </row>
        <row r="17">
          <cell r="A17" t="str">
            <v>3.2.</v>
          </cell>
          <cell r="B17" t="str">
            <v>Строительство КНС в мкр. Сертолово-2 и напорных канализационных коллекторов от мкр. Сертолово-2 до Сертолово-1</v>
          </cell>
          <cell r="C17" t="str">
            <v>Всего, в т.ч. по источникам:</v>
          </cell>
          <cell r="D17">
            <v>13960</v>
          </cell>
          <cell r="E17" t="str">
            <v>2012-2013гг.</v>
          </cell>
          <cell r="F17">
            <v>2309</v>
          </cell>
          <cell r="G17">
            <v>0</v>
          </cell>
          <cell r="H17">
            <v>1809</v>
          </cell>
          <cell r="I17">
            <v>500</v>
          </cell>
          <cell r="J17" t="str">
            <v>отдел ЖКХ ; «Оказание услуг «Развитие»</v>
          </cell>
          <cell r="K17" t="str">
            <v>всего- 2080п.м. , в 2012г- 302пм,   план на   2013г -1102,6пм</v>
          </cell>
        </row>
        <row r="18">
          <cell r="C18" t="str">
            <v>Бюджет ЛО</v>
          </cell>
          <cell r="F18">
            <v>0</v>
          </cell>
          <cell r="H18">
            <v>0</v>
          </cell>
        </row>
        <row r="19">
          <cell r="C19" t="str">
            <v>Бюджет МО Сертолово</v>
          </cell>
          <cell r="F19">
            <v>2309</v>
          </cell>
          <cell r="H19">
            <v>1809</v>
          </cell>
          <cell r="I19">
            <v>500</v>
          </cell>
        </row>
        <row r="20">
          <cell r="A20" t="str">
            <v>3.3.</v>
          </cell>
          <cell r="B20" t="str">
            <v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  <cell r="C20" t="str">
            <v>Всего, в т.ч. по источникам:</v>
          </cell>
          <cell r="D20" t="str">
            <v>2012-2013гг.</v>
          </cell>
          <cell r="E20" t="str">
            <v>2012-2013гг.</v>
          </cell>
          <cell r="F20">
            <v>29434.6</v>
          </cell>
          <cell r="G20">
            <v>0</v>
          </cell>
          <cell r="H20">
            <v>13075</v>
          </cell>
          <cell r="I20">
            <v>16359.6</v>
          </cell>
          <cell r="J20" t="str">
            <v>Отдел ЖКХ администрации МО Сертолово, с 2013 г. Сертоловское МУ "Оказание услуг "Развитие"      </v>
          </cell>
          <cell r="K20" t="str">
            <v>всего- 2833,3 п.м. , в 2013г- 1281,2пм,   план на   2013г -1552,1пм</v>
          </cell>
        </row>
        <row r="21">
          <cell r="C21" t="str">
            <v>Бюджет ЛО</v>
          </cell>
          <cell r="F21">
            <v>19000</v>
          </cell>
          <cell r="H21">
            <v>9000</v>
          </cell>
          <cell r="I21">
            <v>10000</v>
          </cell>
        </row>
        <row r="22">
          <cell r="C22" t="str">
            <v>Бюджет МО Сертолово</v>
          </cell>
          <cell r="F22">
            <v>10434.6</v>
          </cell>
          <cell r="H22">
            <v>4075</v>
          </cell>
          <cell r="I22">
            <v>6359.6</v>
          </cell>
        </row>
        <row r="23">
          <cell r="A23" t="str">
            <v>3.4.</v>
          </cell>
          <cell r="B23" t="str">
            <v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  <cell r="C23" t="str">
            <v>Бюджет МО Сертолово</v>
          </cell>
          <cell r="E23" t="str">
            <v>2012г.</v>
          </cell>
          <cell r="F23">
            <v>2178</v>
          </cell>
          <cell r="H23">
            <v>2178</v>
          </cell>
          <cell r="J23" t="str">
            <v>Отдел ЖКХ администрации МО Сертолово</v>
          </cell>
          <cell r="K23" t="str">
            <v>Получение 1 комплекта ПСД обеспечит возможность строительства внутриплощадочных сетей водоотведения жилой зоны мкр. Сертолово-2</v>
          </cell>
        </row>
        <row r="24">
          <cell r="A24" t="str">
            <v>3.5.</v>
          </cell>
          <cell r="B24" t="str">
            <v>Разработка схем водоснабжения и водоотведения на территории МО Сертолово с учетом перспективы развития</v>
          </cell>
          <cell r="C24" t="str">
            <v>Бюджет МО Сертолово</v>
          </cell>
          <cell r="E24" t="str">
            <v>2013г.</v>
          </cell>
          <cell r="F24">
            <v>2000</v>
          </cell>
          <cell r="I24">
            <v>2000</v>
          </cell>
          <cell r="J24" t="str">
            <v>Сертоловское муниципальное учреждение «Оказание услуг «Развитие»</v>
          </cell>
        </row>
        <row r="25">
          <cell r="A25" t="str">
            <v>3.6.</v>
          </cell>
          <cell r="B25" t="str">
            <v>Разработка схем теплоснабжения на территории МО Сертолово с учетом перспективы развития</v>
          </cell>
          <cell r="C25" t="str">
            <v>Бюджет МО Сертолово</v>
          </cell>
          <cell r="E25" t="str">
            <v>2013г.</v>
          </cell>
          <cell r="F25">
            <v>3000</v>
          </cell>
          <cell r="I25">
            <v>3000</v>
          </cell>
          <cell r="J25" t="str">
            <v>Сертоловское муниципальное учреждение «Оказание услуг «Развитие»</v>
          </cell>
        </row>
        <row r="26">
          <cell r="B26" t="str">
            <v>Итого по задаче 3:</v>
          </cell>
          <cell r="F26">
            <v>58285.6</v>
          </cell>
          <cell r="G26">
            <v>0</v>
          </cell>
          <cell r="H26">
            <v>17062</v>
          </cell>
          <cell r="I26">
            <v>46223.6</v>
          </cell>
        </row>
        <row r="28">
          <cell r="A28" t="str">
            <v>№ п/п</v>
          </cell>
          <cell r="B28" t="str">
            <v>Наименование мероприятия</v>
          </cell>
          <cell r="C28" t="str">
            <v>Источники финансирования</v>
          </cell>
          <cell r="E28" t="str">
            <v>Срок исполнения</v>
          </cell>
          <cell r="F28" t="str">
            <v>Всего (тыс. руб.)</v>
          </cell>
          <cell r="G28" t="str">
            <v>Объем финансирования по годам (тыс. руб.)</v>
          </cell>
          <cell r="J28" t="str">
            <v>Ответственный за выполнение мероприятия</v>
          </cell>
          <cell r="K28" t="str">
            <v>Ожидаемый результат</v>
          </cell>
        </row>
        <row r="29">
          <cell r="G29" t="str">
            <v>2011г.</v>
          </cell>
          <cell r="H29" t="str">
            <v>2012г.</v>
          </cell>
          <cell r="I29" t="str">
            <v>2013г.</v>
          </cell>
        </row>
        <row r="30">
          <cell r="A30">
            <v>1</v>
          </cell>
          <cell r="B30">
            <v>2</v>
          </cell>
          <cell r="C30">
            <v>3</v>
          </cell>
          <cell r="E30">
            <v>4</v>
          </cell>
          <cell r="F30">
            <v>5</v>
          </cell>
          <cell r="G30">
            <v>6</v>
          </cell>
          <cell r="H30">
            <v>7</v>
          </cell>
          <cell r="I30">
            <v>8</v>
          </cell>
          <cell r="J30">
            <v>9</v>
          </cell>
          <cell r="K30">
            <v>10</v>
          </cell>
        </row>
        <row r="31">
          <cell r="A31" t="str">
            <v>Задача 4.Организация  и выполнение работ по проектированию, реконструкции и строительству сетей уличного освещения города Сертолово</v>
          </cell>
        </row>
        <row r="32">
          <cell r="A32" t="str">
            <v>4.1.</v>
          </cell>
          <cell r="B32" t="str">
            <v>Проектирование, реконструкция  и строительство сетей уличного освещения города Сертолово</v>
          </cell>
          <cell r="C32" t="str">
            <v>Бюджет МО Сертолово</v>
          </cell>
          <cell r="E32" t="str">
            <v>2011-2013гг.</v>
          </cell>
          <cell r="F32">
            <v>4970</v>
          </cell>
          <cell r="G32">
            <v>1827.4</v>
          </cell>
          <cell r="H32">
            <v>1180.8</v>
          </cell>
          <cell r="I32">
            <v>1961.8</v>
          </cell>
          <cell r="J32" t="str">
            <v>Отдел ЖКХ администрации МО Сертолово, с 2013 г. Сертоловское МУ "Оказание услуг "Развитие"                     </v>
          </cell>
        </row>
        <row r="33">
          <cell r="B33" t="str">
            <v>Итого по задаче 4:</v>
          </cell>
          <cell r="F33">
            <v>4970</v>
          </cell>
          <cell r="G33">
            <v>1827.4</v>
          </cell>
          <cell r="H33">
            <v>1180.8</v>
          </cell>
          <cell r="I33">
            <v>1961.8</v>
          </cell>
        </row>
        <row r="34">
          <cell r="B34" t="str">
            <v>Итого по Программе:</v>
          </cell>
        </row>
        <row r="35">
          <cell r="B35" t="str">
            <v>в том числе:</v>
          </cell>
          <cell r="C35" t="str">
            <v>Бюджет ЛО</v>
          </cell>
        </row>
        <row r="36">
          <cell r="C36" t="str">
            <v>Бюджет МО Сертолово</v>
          </cell>
        </row>
        <row r="39">
          <cell r="B39" t="str">
            <v>Руководитель программы :       </v>
          </cell>
        </row>
        <row r="40">
          <cell r="B40" t="str">
            <v>Заместитель главы администрации </v>
          </cell>
        </row>
        <row r="41">
          <cell r="B41" t="str">
            <v>по жилищно-коммунальному хозяйству</v>
          </cell>
          <cell r="K41" t="str">
            <v>С.В.Белевич</v>
          </cell>
        </row>
        <row r="55">
          <cell r="B55" t="str">
            <v>исп :  Кузьмина Р.В.</v>
          </cell>
        </row>
        <row r="56">
          <cell r="B56" t="str">
            <v>тел.: 593-86-96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50390625" style="4" customWidth="1"/>
    <col min="2" max="2" width="9.125" style="48" customWidth="1"/>
    <col min="3" max="3" width="30.00390625" style="0" customWidth="1"/>
    <col min="4" max="4" width="8.625" style="0" customWidth="1"/>
    <col min="5" max="5" width="9.375" style="5" customWidth="1"/>
    <col min="6" max="6" width="9.5039062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37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8" t="s">
        <v>5</v>
      </c>
      <c r="B5" s="118"/>
      <c r="C5" s="118"/>
      <c r="D5" s="118"/>
      <c r="E5" s="118"/>
      <c r="F5" s="118"/>
      <c r="G5" s="118"/>
      <c r="H5" s="118"/>
      <c r="I5" s="118"/>
      <c r="J5" s="118"/>
      <c r="K5" s="41"/>
    </row>
    <row r="6" spans="1:11" ht="30" customHeight="1">
      <c r="A6" s="119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42"/>
    </row>
    <row r="7" spans="1:15" ht="48" customHeight="1">
      <c r="A7" s="112" t="s">
        <v>12</v>
      </c>
      <c r="B7" s="116" t="s">
        <v>25</v>
      </c>
      <c r="C7" s="112" t="s">
        <v>8</v>
      </c>
      <c r="D7" s="112" t="s">
        <v>0</v>
      </c>
      <c r="E7" s="114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3"/>
      <c r="B8" s="117"/>
      <c r="C8" s="113"/>
      <c r="D8" s="113"/>
      <c r="E8" s="113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2.5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2.5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2" t="s">
        <v>12</v>
      </c>
      <c r="B16" s="116" t="s">
        <v>25</v>
      </c>
      <c r="C16" s="112" t="s">
        <v>8</v>
      </c>
      <c r="D16" s="112" t="s">
        <v>0</v>
      </c>
      <c r="E16" s="114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3"/>
      <c r="B17" s="117"/>
      <c r="C17" s="113"/>
      <c r="D17" s="113"/>
      <c r="E17" s="113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2.5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15" t="s">
        <v>36</v>
      </c>
      <c r="D21" s="115"/>
      <c r="E21" s="115"/>
      <c r="F21" s="115"/>
      <c r="G21" s="115"/>
      <c r="H21" s="115"/>
      <c r="I21" s="115"/>
      <c r="J21" s="115"/>
      <c r="K21" s="115"/>
      <c r="L21" s="115"/>
    </row>
    <row r="22" spans="1:12" ht="1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16">
      <selection activeCell="D19" sqref="D19"/>
    </sheetView>
  </sheetViews>
  <sheetFormatPr defaultColWidth="9.00390625" defaultRowHeight="12.75"/>
  <cols>
    <col min="1" max="1" width="4.50390625" style="91" customWidth="1"/>
    <col min="2" max="2" width="34.125" style="5" customWidth="1"/>
    <col min="3" max="3" width="14.625" style="5" customWidth="1"/>
    <col min="4" max="4" width="10.50390625" style="5" customWidth="1"/>
    <col min="5" max="5" width="11.50390625" style="5" customWidth="1"/>
    <col min="6" max="6" width="9.50390625" style="5" customWidth="1"/>
    <col min="7" max="7" width="10.375" style="5" customWidth="1"/>
    <col min="8" max="8" width="11.00390625" style="5" customWidth="1"/>
    <col min="9" max="9" width="14.375" style="5" customWidth="1"/>
    <col min="10" max="10" width="47.125" style="5" customWidth="1"/>
    <col min="11" max="16384" width="9.125" style="5" customWidth="1"/>
  </cols>
  <sheetData>
    <row r="1" spans="1:10" ht="13.5" customHeight="1">
      <c r="A1" s="5"/>
      <c r="J1" s="94"/>
    </row>
    <row r="2" spans="1:10" s="93" customFormat="1" ht="18">
      <c r="A2" s="92"/>
      <c r="B2" s="105" t="s">
        <v>64</v>
      </c>
      <c r="C2" s="105"/>
      <c r="D2" s="105"/>
      <c r="E2" s="105"/>
      <c r="F2" s="105"/>
      <c r="G2" s="105"/>
      <c r="H2" s="105"/>
      <c r="I2" s="105"/>
      <c r="J2" s="105"/>
    </row>
    <row r="3" spans="1:10" ht="39.75" customHeight="1">
      <c r="A3" s="106" t="s">
        <v>63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9.7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5.25" customHeight="1" hidden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24.75" customHeight="1">
      <c r="A6" s="107" t="s">
        <v>12</v>
      </c>
      <c r="B6" s="107" t="s">
        <v>8</v>
      </c>
      <c r="C6" s="114" t="s">
        <v>0</v>
      </c>
      <c r="D6" s="114" t="s">
        <v>9</v>
      </c>
      <c r="E6" s="107" t="s">
        <v>1</v>
      </c>
      <c r="F6" s="107" t="s">
        <v>2</v>
      </c>
      <c r="G6" s="107"/>
      <c r="H6" s="107"/>
      <c r="I6" s="114" t="s">
        <v>3</v>
      </c>
      <c r="J6" s="107" t="s">
        <v>4</v>
      </c>
    </row>
    <row r="7" spans="1:10" ht="22.5" customHeight="1">
      <c r="A7" s="108"/>
      <c r="B7" s="107"/>
      <c r="C7" s="114"/>
      <c r="D7" s="114"/>
      <c r="E7" s="107"/>
      <c r="F7" s="111" t="s">
        <v>54</v>
      </c>
      <c r="G7" s="111" t="s">
        <v>55</v>
      </c>
      <c r="H7" s="111" t="s">
        <v>56</v>
      </c>
      <c r="I7" s="114"/>
      <c r="J7" s="107"/>
    </row>
    <row r="8" spans="1:10" s="69" customFormat="1" ht="9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</row>
    <row r="9" spans="1:10" s="71" customFormat="1" ht="18.75" customHeight="1">
      <c r="A9" s="120" t="s">
        <v>75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101.25" customHeight="1">
      <c r="A10" s="100" t="s">
        <v>62</v>
      </c>
      <c r="B10" s="97" t="s">
        <v>81</v>
      </c>
      <c r="C10" s="67" t="s">
        <v>10</v>
      </c>
      <c r="D10" s="67" t="s">
        <v>77</v>
      </c>
      <c r="E10" s="78">
        <f>H10+G10+F10</f>
        <v>44378.8</v>
      </c>
      <c r="F10" s="20">
        <v>6973</v>
      </c>
      <c r="G10" s="78"/>
      <c r="H10" s="20">
        <v>37405.8</v>
      </c>
      <c r="I10" s="98" t="s">
        <v>78</v>
      </c>
      <c r="J10" s="73" t="s">
        <v>79</v>
      </c>
    </row>
    <row r="11" spans="1:10" ht="21.75" customHeight="1">
      <c r="A11" s="83"/>
      <c r="B11" s="74" t="s">
        <v>66</v>
      </c>
      <c r="C11" s="75"/>
      <c r="D11" s="76"/>
      <c r="E11" s="17">
        <f>E10</f>
        <v>44378.8</v>
      </c>
      <c r="F11" s="17">
        <f>F10</f>
        <v>6973</v>
      </c>
      <c r="G11" s="17">
        <f>G10</f>
        <v>0</v>
      </c>
      <c r="H11" s="17">
        <f>H10</f>
        <v>37405.8</v>
      </c>
      <c r="I11" s="77"/>
      <c r="J11" s="75"/>
    </row>
    <row r="12" spans="1:10" ht="23.25" customHeight="1">
      <c r="A12" s="136" t="s">
        <v>76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65.25" customHeight="1">
      <c r="A13" s="134" t="s">
        <v>57</v>
      </c>
      <c r="B13" s="123" t="s">
        <v>47</v>
      </c>
      <c r="C13" s="125" t="s">
        <v>10</v>
      </c>
      <c r="D13" s="114" t="s">
        <v>59</v>
      </c>
      <c r="E13" s="128">
        <f>F13+G13+H15</f>
        <v>46748.6</v>
      </c>
      <c r="F13" s="131">
        <v>24003.3</v>
      </c>
      <c r="G13" s="131">
        <v>22745.3</v>
      </c>
      <c r="H13" s="109"/>
      <c r="I13" s="135" t="s">
        <v>61</v>
      </c>
      <c r="J13" s="124" t="s">
        <v>72</v>
      </c>
    </row>
    <row r="14" spans="1:10" s="68" customFormat="1" ht="13.5" customHeight="1">
      <c r="A14" s="122"/>
      <c r="B14" s="123"/>
      <c r="C14" s="126"/>
      <c r="D14" s="114"/>
      <c r="E14" s="129"/>
      <c r="F14" s="132"/>
      <c r="G14" s="132"/>
      <c r="H14" s="137"/>
      <c r="I14" s="135"/>
      <c r="J14" s="124"/>
    </row>
    <row r="15" spans="1:10" s="68" customFormat="1" ht="64.5" customHeight="1" hidden="1">
      <c r="A15" s="122"/>
      <c r="B15" s="123"/>
      <c r="C15" s="127"/>
      <c r="D15" s="114"/>
      <c r="E15" s="130"/>
      <c r="F15" s="133"/>
      <c r="G15" s="133"/>
      <c r="H15" s="138"/>
      <c r="I15" s="135"/>
      <c r="J15" s="124"/>
    </row>
    <row r="16" spans="1:10" s="68" customFormat="1" ht="36" customHeight="1">
      <c r="A16" s="121" t="s">
        <v>58</v>
      </c>
      <c r="B16" s="123" t="s">
        <v>7</v>
      </c>
      <c r="C16" s="125" t="s">
        <v>10</v>
      </c>
      <c r="D16" s="114" t="s">
        <v>54</v>
      </c>
      <c r="E16" s="128">
        <f>H18+G18+F16</f>
        <v>507</v>
      </c>
      <c r="F16" s="131">
        <v>507</v>
      </c>
      <c r="G16" s="128"/>
      <c r="H16" s="128"/>
      <c r="I16" s="135" t="s">
        <v>61</v>
      </c>
      <c r="J16" s="124" t="s">
        <v>73</v>
      </c>
    </row>
    <row r="17" spans="1:10" s="68" customFormat="1" ht="15" customHeight="1">
      <c r="A17" s="122"/>
      <c r="B17" s="123"/>
      <c r="C17" s="126"/>
      <c r="D17" s="114"/>
      <c r="E17" s="129"/>
      <c r="F17" s="132"/>
      <c r="G17" s="129"/>
      <c r="H17" s="129"/>
      <c r="I17" s="135"/>
      <c r="J17" s="124"/>
    </row>
    <row r="18" spans="1:10" s="68" customFormat="1" ht="9.75" customHeight="1">
      <c r="A18" s="122"/>
      <c r="B18" s="123"/>
      <c r="C18" s="127"/>
      <c r="D18" s="114"/>
      <c r="E18" s="130"/>
      <c r="F18" s="133"/>
      <c r="G18" s="130"/>
      <c r="H18" s="130"/>
      <c r="I18" s="135"/>
      <c r="J18" s="124"/>
    </row>
    <row r="19" spans="1:10" s="68" customFormat="1" ht="111" customHeight="1">
      <c r="A19" s="67" t="s">
        <v>65</v>
      </c>
      <c r="B19" s="103" t="s">
        <v>80</v>
      </c>
      <c r="C19" s="67" t="s">
        <v>10</v>
      </c>
      <c r="D19" s="67" t="s">
        <v>55</v>
      </c>
      <c r="E19" s="17">
        <f>F19+G19+H19</f>
        <v>3500</v>
      </c>
      <c r="F19" s="26"/>
      <c r="G19" s="20">
        <v>3500</v>
      </c>
      <c r="H19" s="20"/>
      <c r="I19" s="110" t="s">
        <v>61</v>
      </c>
      <c r="J19" s="72" t="s">
        <v>70</v>
      </c>
    </row>
    <row r="20" spans="1:10" ht="18" customHeight="1">
      <c r="A20" s="83"/>
      <c r="B20" s="74" t="s">
        <v>68</v>
      </c>
      <c r="C20" s="73"/>
      <c r="D20" s="67"/>
      <c r="E20" s="17">
        <v>50755.6</v>
      </c>
      <c r="F20" s="17">
        <v>24510.3</v>
      </c>
      <c r="G20" s="17">
        <v>26245.3</v>
      </c>
      <c r="H20" s="17">
        <f>H19+H16+H13</f>
        <v>0</v>
      </c>
      <c r="I20" s="99"/>
      <c r="J20" s="84"/>
    </row>
    <row r="21" spans="1:10" ht="19.5" customHeight="1" hidden="1">
      <c r="A21" s="120" t="s">
        <v>71</v>
      </c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86.25" customHeight="1">
      <c r="A22" s="83" t="s">
        <v>60</v>
      </c>
      <c r="B22" s="97" t="s">
        <v>53</v>
      </c>
      <c r="C22" s="67" t="s">
        <v>10</v>
      </c>
      <c r="D22" s="67" t="s">
        <v>77</v>
      </c>
      <c r="E22" s="17">
        <f>F22+G22+H22</f>
        <v>5990</v>
      </c>
      <c r="F22" s="20">
        <f>1480+150</f>
        <v>1630</v>
      </c>
      <c r="G22" s="20">
        <f>2100</f>
        <v>2100</v>
      </c>
      <c r="H22" s="20">
        <v>2260</v>
      </c>
      <c r="I22" s="110" t="s">
        <v>61</v>
      </c>
      <c r="J22" s="72" t="s">
        <v>74</v>
      </c>
    </row>
    <row r="23" spans="1:10" ht="16.5" customHeight="1">
      <c r="A23" s="83"/>
      <c r="B23" s="74" t="s">
        <v>69</v>
      </c>
      <c r="C23" s="73"/>
      <c r="D23" s="67"/>
      <c r="E23" s="17">
        <f>F23+G23+H23</f>
        <v>5990</v>
      </c>
      <c r="F23" s="17">
        <f>F22</f>
        <v>1630</v>
      </c>
      <c r="G23" s="17">
        <v>2100</v>
      </c>
      <c r="H23" s="17">
        <f>SUM(H22)</f>
        <v>2260</v>
      </c>
      <c r="I23" s="78"/>
      <c r="J23" s="73"/>
    </row>
    <row r="24" spans="1:10" s="68" customFormat="1" ht="21.75" customHeight="1">
      <c r="A24" s="83"/>
      <c r="B24" s="70" t="s">
        <v>17</v>
      </c>
      <c r="C24" s="79"/>
      <c r="D24" s="67"/>
      <c r="E24" s="17">
        <f>F24+G24+H24</f>
        <v>101124.40000000001</v>
      </c>
      <c r="F24" s="17">
        <f>F23+F20+F11</f>
        <v>33113.3</v>
      </c>
      <c r="G24" s="17">
        <f>G23+G20+G11</f>
        <v>28345.3</v>
      </c>
      <c r="H24" s="17">
        <f>H23+H20+H11</f>
        <v>39665.8</v>
      </c>
      <c r="I24" s="78"/>
      <c r="J24" s="85"/>
    </row>
    <row r="25" spans="2:9" ht="17.25">
      <c r="B25" s="90"/>
      <c r="C25" s="6"/>
      <c r="D25" s="6"/>
      <c r="E25" s="66"/>
      <c r="F25" s="66"/>
      <c r="G25" s="66"/>
      <c r="H25" s="101"/>
      <c r="I25" s="66"/>
    </row>
    <row r="26" spans="2:9" s="93" customFormat="1" ht="17.25">
      <c r="B26" s="87" t="s">
        <v>48</v>
      </c>
      <c r="C26" s="95"/>
      <c r="D26" s="95"/>
      <c r="E26" s="95"/>
      <c r="F26" s="102"/>
      <c r="G26" s="95"/>
      <c r="H26" s="95"/>
      <c r="I26" s="95"/>
    </row>
    <row r="27" spans="2:9" s="93" customFormat="1" ht="18">
      <c r="B27" s="88" t="s">
        <v>49</v>
      </c>
      <c r="I27" s="95"/>
    </row>
    <row r="28" spans="2:10" s="93" customFormat="1" ht="18">
      <c r="B28" s="89" t="s">
        <v>50</v>
      </c>
      <c r="C28" s="89"/>
      <c r="D28" s="89"/>
      <c r="E28" s="89"/>
      <c r="F28" s="89"/>
      <c r="H28" s="89"/>
      <c r="J28" s="89" t="s">
        <v>51</v>
      </c>
    </row>
    <row r="29" spans="2:10" ht="15">
      <c r="B29" s="82"/>
      <c r="C29" s="82"/>
      <c r="D29" s="82"/>
      <c r="E29" s="82"/>
      <c r="F29" s="82"/>
      <c r="G29" s="81"/>
      <c r="H29" s="82"/>
      <c r="I29" s="81"/>
      <c r="J29" s="82"/>
    </row>
    <row r="30" ht="12.75">
      <c r="B30" s="96" t="s">
        <v>67</v>
      </c>
    </row>
    <row r="31" ht="12.75">
      <c r="B31" s="96" t="s">
        <v>52</v>
      </c>
    </row>
  </sheetData>
  <mergeCells count="33">
    <mergeCell ref="E13:E15"/>
    <mergeCell ref="F13:F15"/>
    <mergeCell ref="G13:G15"/>
    <mergeCell ref="H13:H15"/>
    <mergeCell ref="B2:J2"/>
    <mergeCell ref="A3:J3"/>
    <mergeCell ref="A6:A7"/>
    <mergeCell ref="B6:B7"/>
    <mergeCell ref="C6:C7"/>
    <mergeCell ref="D6:D7"/>
    <mergeCell ref="E6:E7"/>
    <mergeCell ref="F6:H6"/>
    <mergeCell ref="J6:J7"/>
    <mergeCell ref="I6:I7"/>
    <mergeCell ref="A9:J9"/>
    <mergeCell ref="D16:D18"/>
    <mergeCell ref="A13:A15"/>
    <mergeCell ref="B13:B15"/>
    <mergeCell ref="D13:D15"/>
    <mergeCell ref="J13:J15"/>
    <mergeCell ref="I16:I18"/>
    <mergeCell ref="A12:J12"/>
    <mergeCell ref="I13:I15"/>
    <mergeCell ref="C13:C15"/>
    <mergeCell ref="A21:J21"/>
    <mergeCell ref="A16:A18"/>
    <mergeCell ref="B16:B18"/>
    <mergeCell ref="J16:J18"/>
    <mergeCell ref="C16:C18"/>
    <mergeCell ref="E16:E18"/>
    <mergeCell ref="F16:F18"/>
    <mergeCell ref="G16:G18"/>
    <mergeCell ref="H16:H18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ЖКХ1</cp:lastModifiedBy>
  <cp:lastPrinted>2013-11-20T05:31:08Z</cp:lastPrinted>
  <dcterms:created xsi:type="dcterms:W3CDTF">2009-12-14T14:01:44Z</dcterms:created>
  <dcterms:modified xsi:type="dcterms:W3CDTF">2013-11-20T05:32:05Z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